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2025\"/>
    </mc:Choice>
  </mc:AlternateContent>
  <xr:revisionPtr revIDLastSave="0" documentId="13_ncr:1_{ACC8622D-3635-4148-A590-15EEF1CD0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K16" i="1"/>
  <c r="L16" i="1"/>
  <c r="M16" i="1"/>
  <c r="N16" i="1"/>
  <c r="O16" i="1"/>
  <c r="J16" i="1"/>
  <c r="C16" i="1" l="1"/>
  <c r="J10" i="1"/>
  <c r="S10" i="1" s="1"/>
  <c r="J12" i="1"/>
  <c r="S12" i="1" s="1"/>
  <c r="J14" i="1"/>
  <c r="S14" i="1" s="1"/>
  <c r="R14" i="1" s="1"/>
</calcChain>
</file>

<file path=xl/sharedStrings.xml><?xml version="1.0" encoding="utf-8"?>
<sst xmlns="http://schemas.openxmlformats.org/spreadsheetml/2006/main" count="84" uniqueCount="80">
  <si>
    <t xml:space="preserve">RPLP Stejarul R.A. </t>
  </si>
  <si>
    <t>.</t>
  </si>
  <si>
    <t xml:space="preserve">Nr. </t>
  </si>
  <si>
    <t>APV</t>
  </si>
  <si>
    <t>S</t>
  </si>
  <si>
    <t>UP /UB</t>
  </si>
  <si>
    <t>u.a.</t>
  </si>
  <si>
    <t xml:space="preserve">Felul </t>
  </si>
  <si>
    <t>Coordonate</t>
  </si>
  <si>
    <t>Accesib.</t>
  </si>
  <si>
    <t>Volum</t>
  </si>
  <si>
    <t>Volum brut pe specii (mc)</t>
  </si>
  <si>
    <t xml:space="preserve">Pret </t>
  </si>
  <si>
    <t>Pasul de</t>
  </si>
  <si>
    <t xml:space="preserve">Garantia </t>
  </si>
  <si>
    <t xml:space="preserve">Valoare </t>
  </si>
  <si>
    <t xml:space="preserve">Drept </t>
  </si>
  <si>
    <t xml:space="preserve">Proprietar </t>
  </si>
  <si>
    <t>crt.</t>
  </si>
  <si>
    <t xml:space="preserve">SUMAL </t>
  </si>
  <si>
    <t>(ha )</t>
  </si>
  <si>
    <t>taierii</t>
  </si>
  <si>
    <t>Platforma</t>
  </si>
  <si>
    <t xml:space="preserve">brut </t>
  </si>
  <si>
    <t>Ras.</t>
  </si>
  <si>
    <t xml:space="preserve">Fag </t>
  </si>
  <si>
    <t>Stejari</t>
  </si>
  <si>
    <t>DT</t>
  </si>
  <si>
    <t>DM</t>
  </si>
  <si>
    <t>pornire</t>
  </si>
  <si>
    <t>licitatie</t>
  </si>
  <si>
    <t>de</t>
  </si>
  <si>
    <t xml:space="preserve">totala </t>
  </si>
  <si>
    <t xml:space="preserve">servitute </t>
  </si>
  <si>
    <t>Primara</t>
  </si>
  <si>
    <t>(m)</t>
  </si>
  <si>
    <t>(mc)</t>
  </si>
  <si>
    <t xml:space="preserve">contr. </t>
  </si>
  <si>
    <t xml:space="preserve"> conform</t>
  </si>
  <si>
    <t xml:space="preserve"> </t>
  </si>
  <si>
    <t>pret pornire</t>
  </si>
  <si>
    <t>501-1000</t>
  </si>
  <si>
    <t>NU</t>
  </si>
  <si>
    <t>Pr.2</t>
  </si>
  <si>
    <t>Pr.1</t>
  </si>
  <si>
    <t xml:space="preserve">TOTAL </t>
  </si>
  <si>
    <t>-</t>
  </si>
  <si>
    <t xml:space="preserve">intocmit </t>
  </si>
  <si>
    <t xml:space="preserve">ing. Ilovan Cosmin </t>
  </si>
  <si>
    <t xml:space="preserve">ing. Curticapean Ovidiu </t>
  </si>
  <si>
    <t xml:space="preserve">Com. Bunesti </t>
  </si>
  <si>
    <t xml:space="preserve">sef ocol </t>
  </si>
  <si>
    <t>0-250</t>
  </si>
  <si>
    <t>LISTA PARTIZILOR - LICITATIA PRINCIPLA -POSIBILITATE 2026</t>
  </si>
  <si>
    <t xml:space="preserve">III Com. Bunesti </t>
  </si>
  <si>
    <t>II Comuna Jibert</t>
  </si>
  <si>
    <t>2500193500660</t>
  </si>
  <si>
    <t>120B</t>
  </si>
  <si>
    <t>2500193500710</t>
  </si>
  <si>
    <t>57A</t>
  </si>
  <si>
    <t>2500193500670</t>
  </si>
  <si>
    <t>III Comuna Bunesti</t>
  </si>
  <si>
    <t>158A</t>
  </si>
  <si>
    <t>Pr.Rac</t>
  </si>
  <si>
    <t xml:space="preserve">Com. Jibert </t>
  </si>
  <si>
    <t>DA</t>
  </si>
  <si>
    <t>1001-1500</t>
  </si>
  <si>
    <t>45.988933</t>
  </si>
  <si>
    <t>25.070846</t>
  </si>
  <si>
    <t>25.070990</t>
  </si>
  <si>
    <t>46.125933</t>
  </si>
  <si>
    <t>24.989406</t>
  </si>
  <si>
    <t>46.123351</t>
  </si>
  <si>
    <t xml:space="preserve"> 24.994791</t>
  </si>
  <si>
    <t>46.086208</t>
  </si>
  <si>
    <t>24.960437</t>
  </si>
  <si>
    <t>46.087766</t>
  </si>
  <si>
    <t>24.965656</t>
  </si>
  <si>
    <t>Data licitatiei  22.01.2026 ora 12.00, Data preselectiei  19.01.2026 ora 12.00</t>
  </si>
  <si>
    <t>Licitatie electronica intermediara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</si>
</sst>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6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sz val="14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imes New Roman"/>
      <family val="1"/>
      <charset val="238"/>
    </font>
    <font>
      <sz val="13"/>
      <name val="Arial"/>
      <family val="2"/>
    </font>
    <font>
      <u/>
      <sz val="9"/>
      <color rgb="FF007B8B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rgb="FF1F1F1F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u/>
      <sz val="16"/>
      <name val="Arial"/>
      <family val="2"/>
    </font>
    <font>
      <sz val="9"/>
      <name val="Arial"/>
      <family val="2"/>
    </font>
    <font>
      <sz val="11"/>
      <color rgb="FF1F1F1F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6" fontId="9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0" fontId="3" fillId="2" borderId="14" xfId="0" applyFont="1" applyFill="1" applyBorder="1"/>
    <xf numFmtId="165" fontId="5" fillId="2" borderId="16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0" borderId="0" xfId="0" applyFont="1"/>
    <xf numFmtId="2" fontId="2" fillId="2" borderId="0" xfId="0" applyNumberFormat="1" applyFont="1" applyFill="1"/>
    <xf numFmtId="2" fontId="5" fillId="5" borderId="16" xfId="0" applyNumberFormat="1" applyFont="1" applyFill="1" applyBorder="1" applyAlignment="1">
      <alignment horizontal="center"/>
    </xf>
    <xf numFmtId="0" fontId="13" fillId="2" borderId="0" xfId="0" applyFont="1" applyFill="1"/>
    <xf numFmtId="0" fontId="7" fillId="2" borderId="1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2" fontId="3" fillId="0" borderId="0" xfId="0" applyNumberFormat="1" applyFont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21" fillId="0" borderId="0" xfId="0" applyFont="1" applyAlignment="1">
      <alignment vertical="center"/>
    </xf>
    <xf numFmtId="2" fontId="20" fillId="2" borderId="2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20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18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7" fillId="2" borderId="6" xfId="0" applyFont="1" applyFill="1" applyBorder="1"/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3" fontId="23" fillId="0" borderId="26" xfId="0" applyNumberFormat="1" applyFont="1" applyBorder="1" applyAlignment="1">
      <alignment horizontal="center"/>
    </xf>
    <xf numFmtId="2" fontId="28" fillId="2" borderId="16" xfId="0" applyNumberFormat="1" applyFont="1" applyFill="1" applyBorder="1" applyAlignment="1">
      <alignment horizont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2" fontId="13" fillId="2" borderId="23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2" fontId="20" fillId="2" borderId="19" xfId="0" applyNumberFormat="1" applyFont="1" applyFill="1" applyBorder="1" applyAlignment="1">
      <alignment horizontal="center" vertical="center"/>
    </xf>
    <xf numFmtId="2" fontId="20" fillId="2" borderId="2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7" fillId="4" borderId="2" xfId="0" applyNumberFormat="1" applyFont="1" applyFill="1" applyBorder="1" applyAlignment="1">
      <alignment horizontal="left" vertical="center"/>
    </xf>
    <xf numFmtId="9" fontId="17" fillId="4" borderId="11" xfId="0" applyNumberFormat="1" applyFont="1" applyFill="1" applyBorder="1" applyAlignment="1">
      <alignment horizontal="left" vertical="center"/>
    </xf>
    <xf numFmtId="164" fontId="20" fillId="2" borderId="2" xfId="0" applyNumberFormat="1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F7527968-A45C-4302-9722-2AEE40B73C9D}"/>
    <cellStyle name="Virgulă 2" xfId="2" xr:uid="{B6D40D2A-2C96-48C6-80A7-601F2EB74F1F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"/>
  <sheetViews>
    <sheetView tabSelected="1" zoomScale="85" zoomScaleNormal="85" workbookViewId="0">
      <selection activeCell="E23" sqref="E23"/>
    </sheetView>
  </sheetViews>
  <sheetFormatPr defaultRowHeight="18.75" x14ac:dyDescent="0.3"/>
  <cols>
    <col min="1" max="1" width="5.7109375" customWidth="1"/>
    <col min="2" max="2" width="23.85546875" customWidth="1"/>
    <col min="3" max="3" width="9.42578125" customWidth="1"/>
    <col min="4" max="4" width="21.140625" style="70" customWidth="1"/>
    <col min="5" max="5" width="13.7109375" style="49" customWidth="1"/>
    <col min="6" max="6" width="10.7109375" customWidth="1"/>
    <col min="7" max="7" width="19.5703125" customWidth="1"/>
    <col min="8" max="8" width="17.85546875" customWidth="1"/>
    <col min="9" max="9" width="10.85546875" customWidth="1"/>
    <col min="10" max="10" width="13.28515625" customWidth="1"/>
    <col min="11" max="11" width="11.42578125" bestFit="1" customWidth="1"/>
    <col min="12" max="12" width="11.85546875" customWidth="1"/>
    <col min="13" max="13" width="13.28515625" customWidth="1"/>
    <col min="14" max="14" width="12.5703125" customWidth="1"/>
    <col min="15" max="16" width="9.85546875" bestFit="1" customWidth="1"/>
    <col min="17" max="17" width="9.28515625" bestFit="1" customWidth="1"/>
    <col min="18" max="18" width="12.28515625" bestFit="1" customWidth="1"/>
    <col min="19" max="19" width="16.42578125" customWidth="1"/>
    <col min="21" max="21" width="17" style="49" customWidth="1"/>
    <col min="22" max="22" width="9.140625" style="78"/>
    <col min="23" max="23" width="12.7109375" style="78" bestFit="1" customWidth="1"/>
    <col min="24" max="54" width="9.140625" style="78"/>
  </cols>
  <sheetData>
    <row r="1" spans="1:23" ht="20.25" x14ac:dyDescent="0.3">
      <c r="A1" s="1" t="s">
        <v>0</v>
      </c>
      <c r="B1" s="2"/>
      <c r="C1" s="2"/>
      <c r="D1" s="62"/>
      <c r="E1" s="46"/>
      <c r="F1" s="2"/>
      <c r="G1" s="4"/>
      <c r="H1" s="5"/>
      <c r="I1" s="2"/>
      <c r="J1" s="2"/>
      <c r="K1" s="2"/>
      <c r="L1" s="2"/>
      <c r="M1" s="2"/>
      <c r="N1" s="2"/>
      <c r="O1" s="3"/>
      <c r="P1" s="6"/>
      <c r="Q1" s="2"/>
      <c r="R1" s="2"/>
      <c r="S1" s="2"/>
      <c r="T1" s="2"/>
      <c r="U1" s="46"/>
    </row>
    <row r="2" spans="1:23" ht="20.25" x14ac:dyDescent="0.25">
      <c r="A2" s="119" t="s">
        <v>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3" ht="20.25" x14ac:dyDescent="0.25">
      <c r="A3" s="119" t="s">
        <v>78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3" ht="20.25" x14ac:dyDescent="0.3">
      <c r="A4" s="2" t="s">
        <v>1</v>
      </c>
      <c r="B4" s="2"/>
      <c r="C4" s="2"/>
      <c r="D4" s="62"/>
      <c r="E4" s="46"/>
      <c r="F4" s="120" t="s">
        <v>79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2"/>
      <c r="R4" s="2"/>
      <c r="S4" s="2"/>
      <c r="T4" s="2"/>
      <c r="U4" s="46"/>
    </row>
    <row r="5" spans="1:23" ht="7.5" customHeight="1" thickBot="1" x14ac:dyDescent="0.35">
      <c r="A5" s="2"/>
      <c r="B5" s="2"/>
      <c r="C5" s="2"/>
      <c r="D5" s="62"/>
      <c r="E5" s="4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"/>
      <c r="R5" s="2"/>
      <c r="S5" s="2"/>
      <c r="T5" s="2"/>
      <c r="U5" s="46"/>
    </row>
    <row r="6" spans="1:23" ht="21" thickBot="1" x14ac:dyDescent="0.35">
      <c r="A6" s="8" t="s">
        <v>2</v>
      </c>
      <c r="B6" s="9" t="s">
        <v>3</v>
      </c>
      <c r="C6" s="10" t="s">
        <v>4</v>
      </c>
      <c r="D6" s="63" t="s">
        <v>5</v>
      </c>
      <c r="E6" s="14" t="s">
        <v>6</v>
      </c>
      <c r="F6" s="84" t="s">
        <v>7</v>
      </c>
      <c r="G6" s="12" t="s">
        <v>8</v>
      </c>
      <c r="H6" s="12" t="s">
        <v>8</v>
      </c>
      <c r="I6" s="11" t="s">
        <v>9</v>
      </c>
      <c r="J6" s="9" t="s">
        <v>10</v>
      </c>
      <c r="K6" s="121" t="s">
        <v>11</v>
      </c>
      <c r="L6" s="122"/>
      <c r="M6" s="122"/>
      <c r="N6" s="122"/>
      <c r="O6" s="122"/>
      <c r="P6" s="51" t="s">
        <v>12</v>
      </c>
      <c r="Q6" s="13" t="s">
        <v>13</v>
      </c>
      <c r="R6" s="9" t="s">
        <v>14</v>
      </c>
      <c r="S6" s="9" t="s">
        <v>15</v>
      </c>
      <c r="T6" s="14" t="s">
        <v>16</v>
      </c>
      <c r="U6" s="14" t="s">
        <v>17</v>
      </c>
    </row>
    <row r="7" spans="1:23" ht="20.25" x14ac:dyDescent="0.3">
      <c r="A7" s="15" t="s">
        <v>18</v>
      </c>
      <c r="B7" s="16" t="s">
        <v>19</v>
      </c>
      <c r="C7" s="17" t="s">
        <v>20</v>
      </c>
      <c r="D7" s="64"/>
      <c r="E7" s="21"/>
      <c r="F7" s="85" t="s">
        <v>21</v>
      </c>
      <c r="G7" s="19" t="s">
        <v>3</v>
      </c>
      <c r="H7" s="19" t="s">
        <v>22</v>
      </c>
      <c r="I7" s="18"/>
      <c r="J7" s="16" t="s">
        <v>23</v>
      </c>
      <c r="K7" s="18" t="s">
        <v>24</v>
      </c>
      <c r="L7" s="9" t="s">
        <v>25</v>
      </c>
      <c r="M7" s="18" t="s">
        <v>26</v>
      </c>
      <c r="N7" s="9" t="s">
        <v>27</v>
      </c>
      <c r="O7" s="18" t="s">
        <v>28</v>
      </c>
      <c r="P7" s="52" t="s">
        <v>29</v>
      </c>
      <c r="Q7" s="20" t="s">
        <v>30</v>
      </c>
      <c r="R7" s="16" t="s">
        <v>31</v>
      </c>
      <c r="S7" s="16" t="s">
        <v>32</v>
      </c>
      <c r="T7" s="21" t="s">
        <v>33</v>
      </c>
      <c r="U7" s="21"/>
    </row>
    <row r="8" spans="1:23" ht="20.25" x14ac:dyDescent="0.3">
      <c r="A8" s="15"/>
      <c r="B8" s="16"/>
      <c r="C8" s="17"/>
      <c r="D8" s="64"/>
      <c r="E8" s="21"/>
      <c r="F8" s="85"/>
      <c r="G8" s="19"/>
      <c r="H8" s="19" t="s">
        <v>34</v>
      </c>
      <c r="I8" s="18" t="s">
        <v>35</v>
      </c>
      <c r="J8" s="16" t="s">
        <v>36</v>
      </c>
      <c r="K8" s="18"/>
      <c r="L8" s="16"/>
      <c r="M8" s="18"/>
      <c r="N8" s="16"/>
      <c r="O8" s="18"/>
      <c r="P8" s="52"/>
      <c r="Q8" s="22"/>
      <c r="R8" s="16" t="s">
        <v>37</v>
      </c>
      <c r="S8" s="16" t="s">
        <v>38</v>
      </c>
      <c r="T8" s="16"/>
      <c r="U8" s="21"/>
      <c r="W8" s="79"/>
    </row>
    <row r="9" spans="1:23" ht="21" thickBot="1" x14ac:dyDescent="0.35">
      <c r="A9" s="23"/>
      <c r="B9" s="24"/>
      <c r="C9" s="25"/>
      <c r="D9" s="65"/>
      <c r="E9" s="47"/>
      <c r="F9" s="86"/>
      <c r="G9" s="27"/>
      <c r="H9" s="27"/>
      <c r="I9" s="26" t="s">
        <v>39</v>
      </c>
      <c r="J9" s="24"/>
      <c r="K9" s="26"/>
      <c r="L9" s="24"/>
      <c r="M9" s="26"/>
      <c r="N9" s="24"/>
      <c r="O9" s="26"/>
      <c r="P9" s="53"/>
      <c r="Q9" s="24"/>
      <c r="R9" s="28">
        <v>0.05</v>
      </c>
      <c r="S9" s="24" t="s">
        <v>40</v>
      </c>
      <c r="T9" s="24"/>
      <c r="U9" s="47"/>
    </row>
    <row r="10" spans="1:23" ht="19.5" customHeight="1" x14ac:dyDescent="0.25">
      <c r="A10" s="117">
        <v>1</v>
      </c>
      <c r="B10" s="105" t="s">
        <v>56</v>
      </c>
      <c r="C10" s="103">
        <v>3.2</v>
      </c>
      <c r="D10" s="107" t="s">
        <v>54</v>
      </c>
      <c r="E10" s="109" t="s">
        <v>57</v>
      </c>
      <c r="F10" s="111" t="s">
        <v>44</v>
      </c>
      <c r="G10" s="71" t="s">
        <v>74</v>
      </c>
      <c r="H10" s="72" t="s">
        <v>76</v>
      </c>
      <c r="I10" s="130" t="s">
        <v>41</v>
      </c>
      <c r="J10" s="113">
        <f t="shared" ref="J10" si="0">SUM(K10:O11)</f>
        <v>904.79</v>
      </c>
      <c r="K10" s="99"/>
      <c r="L10" s="97">
        <v>833.05</v>
      </c>
      <c r="M10" s="97">
        <v>61.16</v>
      </c>
      <c r="N10" s="97">
        <v>10.58</v>
      </c>
      <c r="O10" s="61"/>
      <c r="P10" s="58">
        <v>280</v>
      </c>
      <c r="Q10" s="91">
        <v>5</v>
      </c>
      <c r="R10" s="91">
        <v>12667</v>
      </c>
      <c r="S10" s="93">
        <f>280*J10</f>
        <v>253341.19999999998</v>
      </c>
      <c r="T10" s="60" t="s">
        <v>65</v>
      </c>
      <c r="U10" s="95" t="s">
        <v>50</v>
      </c>
    </row>
    <row r="11" spans="1:23" ht="19.5" customHeight="1" thickBot="1" x14ac:dyDescent="0.3">
      <c r="A11" s="118"/>
      <c r="B11" s="106"/>
      <c r="C11" s="104"/>
      <c r="D11" s="108"/>
      <c r="E11" s="110"/>
      <c r="F11" s="112"/>
      <c r="G11" s="73" t="s">
        <v>75</v>
      </c>
      <c r="H11" s="74" t="s">
        <v>77</v>
      </c>
      <c r="I11" s="131"/>
      <c r="J11" s="114"/>
      <c r="K11" s="100"/>
      <c r="L11" s="98"/>
      <c r="M11" s="98"/>
      <c r="N11" s="98"/>
      <c r="O11" s="57"/>
      <c r="P11" s="59"/>
      <c r="Q11" s="92"/>
      <c r="R11" s="92"/>
      <c r="S11" s="94"/>
      <c r="T11" s="29"/>
      <c r="U11" s="96"/>
      <c r="W11" s="81"/>
    </row>
    <row r="12" spans="1:23" ht="19.5" customHeight="1" x14ac:dyDescent="0.3">
      <c r="A12" s="117">
        <v>2</v>
      </c>
      <c r="B12" s="115" t="s">
        <v>58</v>
      </c>
      <c r="C12" s="103">
        <v>8.15</v>
      </c>
      <c r="D12" s="107" t="s">
        <v>55</v>
      </c>
      <c r="E12" s="109" t="s">
        <v>59</v>
      </c>
      <c r="F12" s="111" t="s">
        <v>43</v>
      </c>
      <c r="G12" s="75" t="s">
        <v>67</v>
      </c>
      <c r="H12" s="87">
        <v>45988106</v>
      </c>
      <c r="I12" s="130" t="s">
        <v>52</v>
      </c>
      <c r="J12" s="113">
        <f t="shared" ref="J12" si="1">SUM(K12:O13)</f>
        <v>886.85</v>
      </c>
      <c r="K12" s="99"/>
      <c r="L12" s="97">
        <v>292.41000000000003</v>
      </c>
      <c r="M12" s="97">
        <v>260.02999999999997</v>
      </c>
      <c r="N12" s="97">
        <v>328.06</v>
      </c>
      <c r="O12" s="101">
        <v>6.35</v>
      </c>
      <c r="P12" s="89">
        <v>340</v>
      </c>
      <c r="Q12" s="91">
        <v>5</v>
      </c>
      <c r="R12" s="91">
        <v>15076</v>
      </c>
      <c r="S12" s="93">
        <f>340*J12</f>
        <v>301529</v>
      </c>
      <c r="T12" s="60" t="s">
        <v>42</v>
      </c>
      <c r="U12" s="95" t="s">
        <v>64</v>
      </c>
    </row>
    <row r="13" spans="1:23" ht="19.5" customHeight="1" thickBot="1" x14ac:dyDescent="0.3">
      <c r="A13" s="118"/>
      <c r="B13" s="116"/>
      <c r="C13" s="104"/>
      <c r="D13" s="108"/>
      <c r="E13" s="110"/>
      <c r="F13" s="112"/>
      <c r="G13" s="76" t="s">
        <v>68</v>
      </c>
      <c r="H13" s="77" t="s">
        <v>69</v>
      </c>
      <c r="I13" s="131"/>
      <c r="J13" s="114"/>
      <c r="K13" s="100"/>
      <c r="L13" s="98"/>
      <c r="M13" s="98"/>
      <c r="N13" s="98"/>
      <c r="O13" s="102"/>
      <c r="P13" s="90"/>
      <c r="Q13" s="92"/>
      <c r="R13" s="92"/>
      <c r="S13" s="94"/>
      <c r="T13" s="29"/>
      <c r="U13" s="96"/>
      <c r="W13" s="80"/>
    </row>
    <row r="14" spans="1:23" ht="19.5" customHeight="1" x14ac:dyDescent="0.25">
      <c r="A14" s="117">
        <v>3</v>
      </c>
      <c r="B14" s="105" t="s">
        <v>60</v>
      </c>
      <c r="C14" s="103">
        <v>4.4800000000000004</v>
      </c>
      <c r="D14" s="107" t="s">
        <v>61</v>
      </c>
      <c r="E14" s="109" t="s">
        <v>62</v>
      </c>
      <c r="F14" s="111" t="s">
        <v>63</v>
      </c>
      <c r="G14" s="71" t="s">
        <v>70</v>
      </c>
      <c r="H14" s="72" t="s">
        <v>72</v>
      </c>
      <c r="I14" s="130" t="s">
        <v>66</v>
      </c>
      <c r="J14" s="113">
        <f t="shared" ref="J14" si="2">SUM(K14:O15)</f>
        <v>1164.51</v>
      </c>
      <c r="K14" s="99"/>
      <c r="L14" s="97">
        <v>1019.76</v>
      </c>
      <c r="M14" s="97">
        <v>55.93</v>
      </c>
      <c r="N14" s="97">
        <v>88.82</v>
      </c>
      <c r="O14" s="61"/>
      <c r="P14" s="89">
        <v>260</v>
      </c>
      <c r="Q14" s="91">
        <v>5</v>
      </c>
      <c r="R14" s="91">
        <f>0.05*S14</f>
        <v>15138.63</v>
      </c>
      <c r="S14" s="93">
        <f>260*J14</f>
        <v>302772.59999999998</v>
      </c>
      <c r="T14" s="60" t="s">
        <v>42</v>
      </c>
      <c r="U14" s="95" t="s">
        <v>50</v>
      </c>
    </row>
    <row r="15" spans="1:23" ht="19.5" customHeight="1" thickBot="1" x14ac:dyDescent="0.3">
      <c r="A15" s="118"/>
      <c r="B15" s="106"/>
      <c r="C15" s="104"/>
      <c r="D15" s="108"/>
      <c r="E15" s="110"/>
      <c r="F15" s="112"/>
      <c r="G15" s="73" t="s">
        <v>71</v>
      </c>
      <c r="H15" s="74" t="s">
        <v>73</v>
      </c>
      <c r="I15" s="131"/>
      <c r="J15" s="114"/>
      <c r="K15" s="100"/>
      <c r="L15" s="98"/>
      <c r="M15" s="98"/>
      <c r="N15" s="98"/>
      <c r="O15" s="57"/>
      <c r="P15" s="90"/>
      <c r="Q15" s="92"/>
      <c r="R15" s="92"/>
      <c r="S15" s="94"/>
      <c r="T15" s="29"/>
      <c r="U15" s="96"/>
    </row>
    <row r="16" spans="1:23" ht="21" thickBot="1" x14ac:dyDescent="0.35">
      <c r="A16" s="30" t="s">
        <v>45</v>
      </c>
      <c r="B16" s="31"/>
      <c r="C16" s="88">
        <f>SUM(C10:C15)</f>
        <v>15.830000000000002</v>
      </c>
      <c r="D16" s="66"/>
      <c r="E16" s="82"/>
      <c r="F16" s="31"/>
      <c r="G16" s="32"/>
      <c r="H16" s="32"/>
      <c r="I16" s="33"/>
      <c r="J16" s="45">
        <f>SUM(J10:J15)</f>
        <v>2956.1499999999996</v>
      </c>
      <c r="K16" s="45">
        <f t="shared" ref="K16:O16" si="3">SUM(K10:K15)</f>
        <v>0</v>
      </c>
      <c r="L16" s="45">
        <f t="shared" si="3"/>
        <v>2145.2200000000003</v>
      </c>
      <c r="M16" s="45">
        <f t="shared" si="3"/>
        <v>377.11999999999995</v>
      </c>
      <c r="N16" s="45">
        <f t="shared" si="3"/>
        <v>427.46</v>
      </c>
      <c r="O16" s="45">
        <f t="shared" si="3"/>
        <v>6.35</v>
      </c>
      <c r="P16" s="126"/>
      <c r="Q16" s="127"/>
      <c r="R16" s="34">
        <f>SUM(R10:R15)</f>
        <v>42881.63</v>
      </c>
      <c r="S16" s="34">
        <f>SUM(S10:S15)</f>
        <v>857642.79999999993</v>
      </c>
      <c r="T16" s="128" t="s">
        <v>46</v>
      </c>
      <c r="U16" s="129"/>
    </row>
    <row r="17" spans="1:21" ht="20.25" x14ac:dyDescent="0.3">
      <c r="A17" s="35"/>
      <c r="B17" s="2"/>
      <c r="C17" s="35"/>
      <c r="D17" s="67"/>
      <c r="E17" s="48"/>
      <c r="F17" s="35"/>
      <c r="G17" s="36"/>
      <c r="H17" s="54"/>
      <c r="I17" s="2"/>
      <c r="J17" s="37"/>
      <c r="K17" s="35"/>
      <c r="L17" s="37"/>
      <c r="M17" s="37"/>
      <c r="N17" s="37"/>
      <c r="O17" s="37"/>
      <c r="P17" s="50"/>
      <c r="Q17" s="50"/>
      <c r="R17" s="35"/>
      <c r="S17" s="35"/>
      <c r="T17" s="35"/>
      <c r="U17" s="48"/>
    </row>
    <row r="18" spans="1:21" ht="20.25" x14ac:dyDescent="0.3">
      <c r="A18" s="35"/>
      <c r="B18" s="2"/>
      <c r="C18" s="35"/>
      <c r="D18" s="68"/>
      <c r="E18" s="48"/>
      <c r="F18" s="35"/>
      <c r="G18" s="36"/>
      <c r="H18" s="54"/>
      <c r="I18" s="2"/>
      <c r="J18" s="37"/>
      <c r="K18" s="35"/>
      <c r="L18" s="37"/>
      <c r="M18" s="37"/>
      <c r="N18" s="37"/>
      <c r="O18" s="37"/>
      <c r="P18" s="50"/>
      <c r="Q18" s="50"/>
      <c r="R18" s="35"/>
      <c r="S18" s="35"/>
      <c r="T18" s="35"/>
      <c r="U18" s="48"/>
    </row>
    <row r="19" spans="1:21" ht="20.25" x14ac:dyDescent="0.3">
      <c r="A19" s="35"/>
      <c r="B19" s="123" t="s">
        <v>51</v>
      </c>
      <c r="C19" s="123"/>
      <c r="D19" s="123"/>
      <c r="E19" s="123"/>
      <c r="F19" s="55"/>
      <c r="H19" s="54"/>
      <c r="I19" s="39"/>
      <c r="J19" s="40"/>
      <c r="K19" s="124"/>
      <c r="L19" s="123"/>
      <c r="M19" s="124"/>
      <c r="N19" s="123"/>
      <c r="O19" s="124"/>
      <c r="P19" s="124"/>
      <c r="Q19" s="39"/>
      <c r="R19" s="39"/>
      <c r="S19" s="38" t="s">
        <v>47</v>
      </c>
      <c r="T19" s="38"/>
      <c r="U19" s="48"/>
    </row>
    <row r="20" spans="1:21" ht="20.25" x14ac:dyDescent="0.3">
      <c r="A20" s="35"/>
      <c r="B20" s="123" t="s">
        <v>48</v>
      </c>
      <c r="C20" s="123"/>
      <c r="D20" s="123"/>
      <c r="E20" s="123"/>
      <c r="F20" s="39"/>
      <c r="G20" s="41"/>
      <c r="I20" s="39"/>
      <c r="J20" s="40"/>
      <c r="K20" s="39"/>
      <c r="L20" s="39"/>
      <c r="M20" s="42"/>
      <c r="N20" s="125"/>
      <c r="O20" s="125"/>
      <c r="P20" s="43"/>
      <c r="Q20" s="39"/>
      <c r="R20" s="39"/>
      <c r="S20" s="38" t="s">
        <v>49</v>
      </c>
      <c r="T20" s="38"/>
      <c r="U20" s="48"/>
    </row>
    <row r="21" spans="1:21" ht="20.25" x14ac:dyDescent="0.3">
      <c r="A21" s="35"/>
      <c r="B21" s="2"/>
      <c r="C21" s="35"/>
      <c r="D21" s="69"/>
      <c r="E21" s="83"/>
      <c r="F21" s="35"/>
      <c r="G21" s="36"/>
      <c r="H21" s="56"/>
      <c r="I21" s="35"/>
      <c r="J21" s="44"/>
      <c r="K21" s="35"/>
      <c r="L21" s="35"/>
      <c r="M21" s="35"/>
      <c r="N21" s="35"/>
      <c r="O21" s="35"/>
      <c r="P21" s="43"/>
      <c r="Q21" s="35"/>
      <c r="R21" s="35"/>
      <c r="S21" s="35"/>
      <c r="T21" s="35"/>
      <c r="U21" s="48"/>
    </row>
  </sheetData>
  <mergeCells count="63">
    <mergeCell ref="P16:Q16"/>
    <mergeCell ref="T16:U16"/>
    <mergeCell ref="A10:A11"/>
    <mergeCell ref="I10:I11"/>
    <mergeCell ref="I12:I13"/>
    <mergeCell ref="I14:I15"/>
    <mergeCell ref="J10:J11"/>
    <mergeCell ref="J14:J15"/>
    <mergeCell ref="B19:E19"/>
    <mergeCell ref="K19:L19"/>
    <mergeCell ref="M19:N19"/>
    <mergeCell ref="O19:P19"/>
    <mergeCell ref="B20:E20"/>
    <mergeCell ref="N20:O20"/>
    <mergeCell ref="A14:A15"/>
    <mergeCell ref="C10:C11"/>
    <mergeCell ref="A2:U2"/>
    <mergeCell ref="A3:U3"/>
    <mergeCell ref="F4:P4"/>
    <mergeCell ref="K6:O6"/>
    <mergeCell ref="B10:B11"/>
    <mergeCell ref="D10:D11"/>
    <mergeCell ref="E10:E11"/>
    <mergeCell ref="F10:F11"/>
    <mergeCell ref="A12:A13"/>
    <mergeCell ref="E12:E13"/>
    <mergeCell ref="F12:F13"/>
    <mergeCell ref="C12:C13"/>
    <mergeCell ref="J12:J13"/>
    <mergeCell ref="B12:B13"/>
    <mergeCell ref="D12:D13"/>
    <mergeCell ref="C14:C15"/>
    <mergeCell ref="B14:B15"/>
    <mergeCell ref="D14:D15"/>
    <mergeCell ref="E14:E15"/>
    <mergeCell ref="F14:F15"/>
    <mergeCell ref="K10:K11"/>
    <mergeCell ref="L10:L11"/>
    <mergeCell ref="M10:M11"/>
    <mergeCell ref="N10:N11"/>
    <mergeCell ref="Q12:Q13"/>
    <mergeCell ref="Q10:Q11"/>
    <mergeCell ref="K12:K13"/>
    <mergeCell ref="L12:L13"/>
    <mergeCell ref="M12:M13"/>
    <mergeCell ref="N12:N13"/>
    <mergeCell ref="O12:O13"/>
    <mergeCell ref="U14:U15"/>
    <mergeCell ref="L14:L15"/>
    <mergeCell ref="M14:M15"/>
    <mergeCell ref="N14:N15"/>
    <mergeCell ref="K14:K15"/>
    <mergeCell ref="Q14:Q15"/>
    <mergeCell ref="S10:S11"/>
    <mergeCell ref="R10:R11"/>
    <mergeCell ref="P12:P13"/>
    <mergeCell ref="U10:U11"/>
    <mergeCell ref="U12:U13"/>
    <mergeCell ref="P14:P15"/>
    <mergeCell ref="R14:R15"/>
    <mergeCell ref="S14:S15"/>
    <mergeCell ref="R12:R13"/>
    <mergeCell ref="S12:S13"/>
  </mergeCells>
  <phoneticPr fontId="12" type="noConversion"/>
  <pageMargins left="0.23622047244094491" right="0.23622047244094491" top="0.39370078740157483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Stejarul Rupea</cp:lastModifiedBy>
  <cp:lastPrinted>2025-11-28T07:07:10Z</cp:lastPrinted>
  <dcterms:created xsi:type="dcterms:W3CDTF">2015-06-05T18:17:20Z</dcterms:created>
  <dcterms:modified xsi:type="dcterms:W3CDTF">2026-01-08T10:46:46Z</dcterms:modified>
</cp:coreProperties>
</file>